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690" windowHeight="6780" activeTab="0"/>
  </bookViews>
  <sheets>
    <sheet name="Sheet1" sheetId="1" r:id="rId1"/>
    <sheet name="Sheet2" sheetId="2" r:id="rId2"/>
    <sheet name="Sheet3" sheetId="3" r:id="rId3"/>
  </sheets>
  <definedNames>
    <definedName name="nDate">'Sheet1'!$A$1</definedName>
    <definedName name="nTitle">'Sheet1'!$A$2</definedName>
  </definedNames>
  <calcPr calcMode="manual" fullCalcOnLoad="1"/>
</workbook>
</file>

<file path=xl/sharedStrings.xml><?xml version="1.0" encoding="utf-8"?>
<sst xmlns="http://schemas.openxmlformats.org/spreadsheetml/2006/main" count="70" uniqueCount="28">
  <si>
    <t>女生</t>
  </si>
  <si>
    <t>≦ 0.1</t>
  </si>
  <si>
    <t>≧ 0.9</t>
  </si>
  <si>
    <r>
      <t>0.2</t>
    </r>
    <r>
      <rPr>
        <sz val="12"/>
        <rFont val="新細明體"/>
        <family val="1"/>
      </rPr>
      <t>〜</t>
    </r>
    <r>
      <rPr>
        <sz val="12"/>
        <rFont val="Times New Roman"/>
        <family val="1"/>
      </rPr>
      <t>0.5</t>
    </r>
  </si>
  <si>
    <r>
      <t>0.6</t>
    </r>
    <r>
      <rPr>
        <sz val="12"/>
        <rFont val="新細明體"/>
        <family val="1"/>
      </rPr>
      <t>〜</t>
    </r>
    <r>
      <rPr>
        <sz val="12"/>
        <rFont val="Times New Roman"/>
        <family val="1"/>
      </rPr>
      <t>0.8</t>
    </r>
  </si>
  <si>
    <t>合計</t>
  </si>
  <si>
    <t>一</t>
  </si>
  <si>
    <t>三</t>
  </si>
  <si>
    <t>四</t>
  </si>
  <si>
    <t>五</t>
  </si>
  <si>
    <t>六</t>
  </si>
  <si>
    <t>年級</t>
  </si>
  <si>
    <t>二</t>
  </si>
  <si>
    <r>
      <t xml:space="preserve">   </t>
    </r>
    <r>
      <rPr>
        <sz val="12"/>
        <rFont val="新細明體"/>
        <family val="1"/>
      </rPr>
      <t>合計</t>
    </r>
  </si>
  <si>
    <r>
      <t>0.6</t>
    </r>
    <r>
      <rPr>
        <sz val="10"/>
        <rFont val="新細明體"/>
        <family val="1"/>
      </rPr>
      <t>〜</t>
    </r>
    <r>
      <rPr>
        <sz val="10"/>
        <rFont val="Times New Roman"/>
        <family val="1"/>
      </rPr>
      <t>0.8</t>
    </r>
  </si>
  <si>
    <t>≧ 0.9</t>
  </si>
  <si>
    <r>
      <t xml:space="preserve">       </t>
    </r>
    <r>
      <rPr>
        <sz val="10"/>
        <rFont val="新細明體"/>
        <family val="1"/>
      </rPr>
      <t>左</t>
    </r>
    <r>
      <rPr>
        <sz val="10"/>
        <rFont val="Times New Roman"/>
        <family val="1"/>
      </rPr>
      <t xml:space="preserve">      </t>
    </r>
    <r>
      <rPr>
        <sz val="12"/>
        <rFont val="Times New Roman"/>
        <family val="1"/>
      </rPr>
      <t xml:space="preserve">              </t>
    </r>
    <r>
      <rPr>
        <sz val="10"/>
        <rFont val="新細明體"/>
        <family val="1"/>
      </rPr>
      <t>右</t>
    </r>
  </si>
  <si>
    <r>
      <t>≦</t>
    </r>
    <r>
      <rPr>
        <sz val="10"/>
        <rFont val="Times New Roman"/>
        <family val="1"/>
      </rPr>
      <t xml:space="preserve"> 0.1</t>
    </r>
  </si>
  <si>
    <t>人數</t>
  </si>
  <si>
    <t>人數</t>
  </si>
  <si>
    <t>%</t>
  </si>
  <si>
    <r>
      <t>0.</t>
    </r>
    <r>
      <rPr>
        <sz val="10"/>
        <rFont val="標楷體"/>
        <family val="4"/>
      </rPr>
      <t>2</t>
    </r>
    <r>
      <rPr>
        <sz val="10"/>
        <rFont val="新細明體"/>
        <family val="1"/>
      </rPr>
      <t>〜</t>
    </r>
    <r>
      <rPr>
        <sz val="10"/>
        <rFont val="Times New Roman"/>
        <family val="1"/>
      </rPr>
      <t>0.5</t>
    </r>
  </si>
  <si>
    <r>
      <t>≧</t>
    </r>
    <r>
      <rPr>
        <sz val="10"/>
        <rFont val="Times New Roman"/>
        <family val="1"/>
      </rPr>
      <t xml:space="preserve"> 0.9</t>
    </r>
  </si>
  <si>
    <t>視力不良</t>
  </si>
  <si>
    <t>男生</t>
  </si>
  <si>
    <t>受檢</t>
  </si>
  <si>
    <t>學校代號: 533401  列印日期: 2008/05/02</t>
  </si>
  <si>
    <t>高雄市市立海青工商96學年第2學期裸眼視力篩檢結果統計表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</si>
</sst>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\&gt;\="/>
  </numFmts>
  <fonts count="17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14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0"/>
      <name val="新細明體"/>
      <family val="1"/>
    </font>
    <font>
      <sz val="10"/>
      <name val="細明體"/>
      <family val="3"/>
    </font>
    <font>
      <sz val="14"/>
      <name val="細明體"/>
      <family val="3"/>
    </font>
    <font>
      <sz val="12"/>
      <color indexed="57"/>
      <name val="新細明體"/>
      <family val="1"/>
    </font>
    <font>
      <sz val="12"/>
      <color indexed="10"/>
      <name val="新細明體"/>
      <family val="1"/>
    </font>
    <font>
      <sz val="14"/>
      <name val="新細明體"/>
      <family val="1"/>
    </font>
    <font>
      <sz val="20"/>
      <name val="新細明體"/>
      <family val="1"/>
    </font>
    <font>
      <sz val="20"/>
      <name val="細明體"/>
      <family val="3"/>
    </font>
  </fonts>
  <fills count="4">
    <fill>
      <patternFill/>
    </fill>
    <fill>
      <patternFill patternType="gray125"/>
    </fill>
    <fill>
      <patternFill patternType="mediumGray"/>
    </fill>
    <fill>
      <patternFill patternType="lightUp"/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1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 wrapText="1"/>
    </xf>
    <xf numFmtId="0" fontId="0" fillId="0" borderId="2" xfId="0" applyFont="1" applyFill="1" applyBorder="1" applyAlignment="1">
      <alignment horizontal="centerContinuous" vertical="top" wrapText="1"/>
    </xf>
    <xf numFmtId="0" fontId="0" fillId="0" borderId="1" xfId="0" applyFont="1" applyFill="1" applyBorder="1" applyAlignment="1">
      <alignment horizontal="centerContinuous" vertical="top" wrapText="1"/>
    </xf>
    <xf numFmtId="0" fontId="0" fillId="0" borderId="3" xfId="0" applyFont="1" applyFill="1" applyBorder="1" applyAlignment="1">
      <alignment horizontal="centerContinuous" vertical="top" wrapText="1"/>
    </xf>
    <xf numFmtId="0" fontId="0" fillId="0" borderId="1" xfId="0" applyFill="1" applyBorder="1" applyAlignment="1">
      <alignment horizontal="centerContinuous" vertical="top" wrapText="1"/>
    </xf>
    <xf numFmtId="0" fontId="7" fillId="0" borderId="1" xfId="0" applyFont="1" applyFill="1" applyBorder="1" applyAlignment="1">
      <alignment horizontal="centerContinuous" vertical="center" wrapText="1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4" xfId="0" applyFont="1" applyFill="1" applyBorder="1" applyAlignment="1">
      <alignment horizontal="justify" vertical="top" wrapText="1"/>
    </xf>
    <xf numFmtId="0" fontId="10" fillId="0" borderId="5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justify" vertical="top" wrapText="1"/>
    </xf>
    <xf numFmtId="0" fontId="1" fillId="0" borderId="8" xfId="0" applyFont="1" applyBorder="1" applyAlignment="1">
      <alignment horizontal="centerContinuous"/>
    </xf>
    <xf numFmtId="0" fontId="6" fillId="0" borderId="9" xfId="0" applyFont="1" applyFill="1" applyBorder="1" applyAlignment="1">
      <alignment horizontal="centerContinuous" vertical="top" wrapText="1"/>
    </xf>
    <xf numFmtId="0" fontId="8" fillId="0" borderId="10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Continuous" vertical="top" wrapText="1"/>
    </xf>
    <xf numFmtId="0" fontId="13" fillId="0" borderId="11" xfId="0" applyFont="1" applyFill="1" applyBorder="1" applyAlignment="1">
      <alignment horizontal="centerContinuous" vertical="top" wrapText="1"/>
    </xf>
    <xf numFmtId="0" fontId="13" fillId="0" borderId="1" xfId="0" applyFont="1" applyFill="1" applyBorder="1" applyAlignment="1">
      <alignment horizontal="centerContinuous" vertical="top" wrapText="1"/>
    </xf>
    <xf numFmtId="0" fontId="13" fillId="0" borderId="2" xfId="0" applyFont="1" applyFill="1" applyBorder="1" applyAlignment="1">
      <alignment horizontal="centerContinuous" vertical="top" wrapText="1"/>
    </xf>
    <xf numFmtId="0" fontId="10" fillId="0" borderId="12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top" wrapText="1"/>
    </xf>
    <xf numFmtId="0" fontId="8" fillId="0" borderId="7" xfId="0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right" vertical="top" wrapText="1"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9" xfId="0" applyBorder="1" applyAlignment="1">
      <alignment horizontal="right"/>
    </xf>
    <xf numFmtId="9" fontId="0" fillId="0" borderId="9" xfId="0" applyNumberFormat="1" applyBorder="1" applyAlignment="1">
      <alignment horizontal="right"/>
    </xf>
    <xf numFmtId="9" fontId="0" fillId="0" borderId="18" xfId="0" applyNumberFormat="1" applyBorder="1" applyAlignment="1">
      <alignment horizontal="right"/>
    </xf>
    <xf numFmtId="10" fontId="0" fillId="0" borderId="18" xfId="0" applyNumberFormat="1" applyBorder="1" applyAlignment="1">
      <alignment horizontal="right"/>
    </xf>
    <xf numFmtId="10" fontId="0" fillId="0" borderId="9" xfId="0" applyNumberFormat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14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10" fontId="1" fillId="0" borderId="21" xfId="0" applyNumberFormat="1" applyFont="1" applyFill="1" applyBorder="1" applyAlignment="1">
      <alignment horizontal="right" vertical="center" wrapText="1"/>
    </xf>
    <xf numFmtId="10" fontId="1" fillId="0" borderId="22" xfId="0" applyNumberFormat="1" applyFont="1" applyFill="1" applyBorder="1" applyAlignment="1">
      <alignment horizontal="right" vertical="center" wrapText="1"/>
    </xf>
    <xf numFmtId="10" fontId="1" fillId="0" borderId="18" xfId="0" applyNumberFormat="1" applyFont="1" applyFill="1" applyBorder="1" applyAlignment="1">
      <alignment horizontal="right" vertical="center" wrapText="1"/>
    </xf>
    <xf numFmtId="9" fontId="1" fillId="0" borderId="23" xfId="0" applyNumberFormat="1" applyFont="1" applyFill="1" applyBorder="1" applyAlignment="1">
      <alignment horizontal="right" vertical="center" wrapText="1"/>
    </xf>
    <xf numFmtId="9" fontId="1" fillId="0" borderId="22" xfId="0" applyNumberFormat="1" applyFont="1" applyFill="1" applyBorder="1" applyAlignment="1">
      <alignment horizontal="right" vertical="center" wrapText="1"/>
    </xf>
    <xf numFmtId="9" fontId="1" fillId="0" borderId="18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1" fillId="0" borderId="26" xfId="0" applyFont="1" applyFill="1" applyBorder="1" applyAlignment="1">
      <alignment horizontal="right" vertical="center" wrapText="1"/>
    </xf>
    <xf numFmtId="10" fontId="1" fillId="0" borderId="26" xfId="0" applyNumberFormat="1" applyFont="1" applyFill="1" applyBorder="1" applyAlignment="1">
      <alignment horizontal="right" vertical="center" wrapText="1"/>
    </xf>
    <xf numFmtId="10" fontId="1" fillId="0" borderId="25" xfId="0" applyNumberFormat="1" applyFont="1" applyFill="1" applyBorder="1" applyAlignment="1">
      <alignment horizontal="right" vertical="center" wrapText="1"/>
    </xf>
    <xf numFmtId="10" fontId="1" fillId="0" borderId="9" xfId="0" applyNumberFormat="1" applyFont="1" applyFill="1" applyBorder="1" applyAlignment="1">
      <alignment horizontal="right" vertical="center" wrapText="1"/>
    </xf>
    <xf numFmtId="9" fontId="1" fillId="0" borderId="24" xfId="0" applyNumberFormat="1" applyFont="1" applyFill="1" applyBorder="1" applyAlignment="1">
      <alignment horizontal="right" vertical="center" wrapText="1"/>
    </xf>
    <xf numFmtId="9" fontId="1" fillId="0" borderId="25" xfId="0" applyNumberFormat="1" applyFont="1" applyFill="1" applyBorder="1" applyAlignment="1">
      <alignment horizontal="right" vertical="center" wrapText="1"/>
    </xf>
    <xf numFmtId="9" fontId="1" fillId="0" borderId="9" xfId="0" applyNumberFormat="1" applyFont="1" applyFill="1" applyBorder="1" applyAlignment="1">
      <alignment horizontal="right" vertical="center" wrapText="1"/>
    </xf>
    <xf numFmtId="49" fontId="10" fillId="0" borderId="1" xfId="0" applyNumberFormat="1" applyFont="1" applyFill="1" applyBorder="1" applyAlignment="1">
      <alignment horizontal="justify" vertical="center" wrapText="1"/>
    </xf>
    <xf numFmtId="49" fontId="7" fillId="0" borderId="5" xfId="0" applyNumberFormat="1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7" fillId="0" borderId="27" xfId="0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0" fillId="0" borderId="2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9" xfId="0" applyBorder="1" applyAlignment="1">
      <alignment vertical="center"/>
    </xf>
    <xf numFmtId="0" fontId="1" fillId="0" borderId="30" xfId="0" applyFont="1" applyFill="1" applyBorder="1" applyAlignment="1">
      <alignment horizontal="justify" vertical="top" wrapText="1"/>
    </xf>
    <xf numFmtId="0" fontId="0" fillId="0" borderId="31" xfId="0" applyBorder="1" applyAlignment="1">
      <alignment vertical="top" wrapText="1"/>
    </xf>
    <xf numFmtId="0" fontId="0" fillId="0" borderId="2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8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29" xfId="0" applyBorder="1" applyAlignment="1">
      <alignment vertical="center" textRotation="255"/>
    </xf>
    <xf numFmtId="0" fontId="0" fillId="0" borderId="32" xfId="0" applyFont="1" applyBorder="1" applyAlignment="1">
      <alignment vertical="center" textRotation="255"/>
    </xf>
    <xf numFmtId="0" fontId="0" fillId="0" borderId="20" xfId="0" applyBorder="1" applyAlignment="1">
      <alignment vertical="center"/>
    </xf>
    <xf numFmtId="0" fontId="3" fillId="0" borderId="3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3" borderId="36" xfId="0" applyFill="1" applyBorder="1" applyAlignment="1">
      <alignment horizontal="right"/>
    </xf>
    <xf numFmtId="0" fontId="0" fillId="3" borderId="37" xfId="0" applyFill="1" applyBorder="1" applyAlignment="1">
      <alignment horizontal="right"/>
    </xf>
    <xf numFmtId="0" fontId="0" fillId="3" borderId="38" xfId="0" applyFill="1" applyBorder="1" applyAlignment="1">
      <alignment horizontal="right"/>
    </xf>
    <xf numFmtId="0" fontId="0" fillId="0" borderId="39" xfId="0" applyFont="1" applyBorder="1" applyAlignment="1">
      <alignment horizontal="left"/>
    </xf>
    <xf numFmtId="0" fontId="16" fillId="0" borderId="37" xfId="0" applyFont="1" applyBorder="1" applyAlignment="1">
      <alignment horizontal="center"/>
    </xf>
    <xf numFmtId="0" fontId="15" fillId="0" borderId="3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tabSelected="1" workbookViewId="0" topLeftCell="A13">
      <selection activeCell="A32" sqref="A32:Y35"/>
    </sheetView>
  </sheetViews>
  <sheetFormatPr defaultColWidth="9.00390625" defaultRowHeight="16.5"/>
  <cols>
    <col min="1" max="1" width="3.75390625" style="0" customWidth="1"/>
    <col min="3" max="7" width="7.25390625" style="0" customWidth="1"/>
    <col min="8" max="12" width="7.75390625" style="0" customWidth="1"/>
    <col min="13" max="16" width="7.25390625" style="0" customWidth="1"/>
    <col min="21" max="21" width="7.25390625" style="0" customWidth="1"/>
  </cols>
  <sheetData>
    <row r="1" spans="1:25" s="1" customFormat="1" ht="19.5" customHeight="1">
      <c r="A1" s="58" t="s">
        <v>26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5" s="57" customFormat="1" ht="33.75" customHeight="1" thickBot="1">
      <c r="A2" s="109" t="s">
        <v>27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s="1" customFormat="1" ht="20.25" thickTop="1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4"/>
    </row>
    <row r="4" spans="1:25" s="1" customFormat="1" ht="16.5">
      <c r="A4" s="100" t="s">
        <v>11</v>
      </c>
      <c r="B4" s="23" t="s">
        <v>24</v>
      </c>
      <c r="C4" s="7"/>
      <c r="D4" s="7"/>
      <c r="E4" s="23"/>
      <c r="F4" s="23"/>
      <c r="G4" s="23"/>
      <c r="H4" s="23"/>
      <c r="I4" s="7"/>
      <c r="J4" s="7"/>
      <c r="K4" s="8"/>
      <c r="L4" s="24" t="s">
        <v>0</v>
      </c>
      <c r="M4" s="25"/>
      <c r="N4" s="25"/>
      <c r="O4" s="25"/>
      <c r="P4" s="23"/>
      <c r="Q4" s="25"/>
      <c r="R4" s="25"/>
      <c r="S4" s="25"/>
      <c r="T4" s="26"/>
      <c r="U4" s="59" t="s">
        <v>5</v>
      </c>
      <c r="V4" s="60"/>
      <c r="W4" s="60"/>
      <c r="X4" s="60"/>
      <c r="Y4" s="61"/>
    </row>
    <row r="5" spans="1:25" ht="33" customHeight="1">
      <c r="A5" s="101"/>
      <c r="B5" s="92" t="s">
        <v>16</v>
      </c>
      <c r="C5" s="87" t="s">
        <v>17</v>
      </c>
      <c r="D5" s="86" t="s">
        <v>21</v>
      </c>
      <c r="E5" s="86" t="s">
        <v>14</v>
      </c>
      <c r="F5" s="87" t="s">
        <v>15</v>
      </c>
      <c r="G5" s="35" t="s">
        <v>25</v>
      </c>
      <c r="H5" s="9" t="s">
        <v>23</v>
      </c>
      <c r="I5" s="7"/>
      <c r="J5" s="10" t="s">
        <v>15</v>
      </c>
      <c r="K5" s="8"/>
      <c r="L5" s="84" t="s">
        <v>17</v>
      </c>
      <c r="M5" s="86" t="s">
        <v>21</v>
      </c>
      <c r="N5" s="86" t="s">
        <v>14</v>
      </c>
      <c r="O5" s="81" t="s">
        <v>22</v>
      </c>
      <c r="P5" s="31" t="s">
        <v>25</v>
      </c>
      <c r="Q5" s="9" t="s">
        <v>23</v>
      </c>
      <c r="R5" s="7"/>
      <c r="S5" s="10" t="s">
        <v>15</v>
      </c>
      <c r="T5" s="6"/>
      <c r="U5" s="33" t="s">
        <v>25</v>
      </c>
      <c r="V5" s="9" t="s">
        <v>23</v>
      </c>
      <c r="W5" s="7"/>
      <c r="X5" s="10" t="s">
        <v>15</v>
      </c>
      <c r="Y5" s="8"/>
    </row>
    <row r="6" spans="1:25" ht="20.25" thickBot="1">
      <c r="A6" s="101"/>
      <c r="B6" s="93"/>
      <c r="C6" s="88"/>
      <c r="D6" s="82"/>
      <c r="E6" s="82"/>
      <c r="F6" s="88"/>
      <c r="G6" s="36" t="s">
        <v>18</v>
      </c>
      <c r="H6" s="15" t="s">
        <v>19</v>
      </c>
      <c r="I6" s="16" t="s">
        <v>20</v>
      </c>
      <c r="J6" s="17" t="s">
        <v>18</v>
      </c>
      <c r="K6" s="18" t="s">
        <v>20</v>
      </c>
      <c r="L6" s="85"/>
      <c r="M6" s="82"/>
      <c r="N6" s="82"/>
      <c r="O6" s="82"/>
      <c r="P6" s="32" t="s">
        <v>18</v>
      </c>
      <c r="Q6" s="15" t="s">
        <v>19</v>
      </c>
      <c r="R6" s="16" t="s">
        <v>20</v>
      </c>
      <c r="S6" s="17" t="s">
        <v>18</v>
      </c>
      <c r="T6" s="22" t="s">
        <v>20</v>
      </c>
      <c r="U6" s="34" t="s">
        <v>18</v>
      </c>
      <c r="V6" s="27" t="s">
        <v>19</v>
      </c>
      <c r="W6" s="28" t="s">
        <v>20</v>
      </c>
      <c r="X6" s="29" t="s">
        <v>18</v>
      </c>
      <c r="Y6" s="30" t="s">
        <v>20</v>
      </c>
    </row>
    <row r="7" spans="1:25" ht="15.75" customHeight="1" thickTop="1">
      <c r="A7" s="94" t="s">
        <v>6</v>
      </c>
      <c r="B7" s="19" t="s">
        <v>1</v>
      </c>
      <c r="C7" s="37">
        <v>70</v>
      </c>
      <c r="D7" s="38">
        <v>17</v>
      </c>
      <c r="E7" s="37">
        <v>0</v>
      </c>
      <c r="F7" s="37">
        <v>0</v>
      </c>
      <c r="G7" s="71">
        <f>SUM(C7:F10)</f>
        <v>312</v>
      </c>
      <c r="H7" s="71">
        <f>G7-J7</f>
        <v>229</v>
      </c>
      <c r="I7" s="78">
        <f>IF(G7&gt;0,H7/G7,"")</f>
        <v>0.7339743589743589</v>
      </c>
      <c r="J7" s="71">
        <f>F10</f>
        <v>83</v>
      </c>
      <c r="K7" s="68">
        <f>IF(G7&gt;0,J7/G7,"")</f>
        <v>0.266025641025641</v>
      </c>
      <c r="L7" s="39">
        <v>108</v>
      </c>
      <c r="M7" s="37">
        <v>23</v>
      </c>
      <c r="N7" s="37">
        <v>0</v>
      </c>
      <c r="O7" s="37">
        <v>1</v>
      </c>
      <c r="P7" s="71">
        <f>SUM(L7:O10)</f>
        <v>386</v>
      </c>
      <c r="Q7" s="71">
        <f>P7-S7</f>
        <v>312</v>
      </c>
      <c r="R7" s="78">
        <f>IF(P7&gt;0,Q7/P7,"")</f>
        <v>0.8082901554404145</v>
      </c>
      <c r="S7" s="71">
        <f>O10</f>
        <v>74</v>
      </c>
      <c r="T7" s="68">
        <f>IF(P7&gt;0,S7/P7,"")</f>
        <v>0.19170984455958548</v>
      </c>
      <c r="U7" s="62">
        <f>P7+G7</f>
        <v>698</v>
      </c>
      <c r="V7" s="74">
        <f>H7+Q7</f>
        <v>541</v>
      </c>
      <c r="W7" s="75">
        <f>IF(U7&gt;0,V7/U7,"")</f>
        <v>0.7750716332378224</v>
      </c>
      <c r="X7" s="74">
        <f>S7+J7</f>
        <v>157</v>
      </c>
      <c r="Y7" s="65">
        <f>IF(U7&gt;0,X7/U7,"")</f>
        <v>0.22492836676217765</v>
      </c>
    </row>
    <row r="8" spans="1:25" ht="15.75" customHeight="1">
      <c r="A8" s="95"/>
      <c r="B8" s="4" t="s">
        <v>3</v>
      </c>
      <c r="C8" s="40">
        <v>13</v>
      </c>
      <c r="D8" s="40">
        <v>64</v>
      </c>
      <c r="E8" s="40">
        <v>6</v>
      </c>
      <c r="F8" s="40">
        <v>4</v>
      </c>
      <c r="G8" s="72"/>
      <c r="H8" s="72"/>
      <c r="I8" s="79"/>
      <c r="J8" s="72"/>
      <c r="K8" s="69"/>
      <c r="L8" s="41">
        <v>13</v>
      </c>
      <c r="M8" s="40">
        <v>100</v>
      </c>
      <c r="N8" s="40">
        <v>13</v>
      </c>
      <c r="O8" s="40">
        <v>2</v>
      </c>
      <c r="P8" s="72"/>
      <c r="Q8" s="72"/>
      <c r="R8" s="79"/>
      <c r="S8" s="72"/>
      <c r="T8" s="69"/>
      <c r="U8" s="63"/>
      <c r="V8" s="72"/>
      <c r="W8" s="76"/>
      <c r="X8" s="72"/>
      <c r="Y8" s="66"/>
    </row>
    <row r="9" spans="1:25" ht="16.5">
      <c r="A9" s="95"/>
      <c r="B9" s="4" t="s">
        <v>4</v>
      </c>
      <c r="C9" s="40">
        <v>1</v>
      </c>
      <c r="D9" s="40">
        <v>13</v>
      </c>
      <c r="E9" s="40">
        <v>20</v>
      </c>
      <c r="F9" s="40">
        <v>12</v>
      </c>
      <c r="G9" s="72"/>
      <c r="H9" s="72"/>
      <c r="I9" s="79"/>
      <c r="J9" s="72"/>
      <c r="K9" s="69"/>
      <c r="L9" s="41">
        <v>2</v>
      </c>
      <c r="M9" s="40">
        <v>10</v>
      </c>
      <c r="N9" s="40">
        <v>19</v>
      </c>
      <c r="O9" s="40">
        <v>6</v>
      </c>
      <c r="P9" s="72"/>
      <c r="Q9" s="72"/>
      <c r="R9" s="79"/>
      <c r="S9" s="72"/>
      <c r="T9" s="69"/>
      <c r="U9" s="63"/>
      <c r="V9" s="72"/>
      <c r="W9" s="76"/>
      <c r="X9" s="72"/>
      <c r="Y9" s="66"/>
    </row>
    <row r="10" spans="1:25" ht="17.25" thickBot="1">
      <c r="A10" s="96"/>
      <c r="B10" s="14" t="s">
        <v>2</v>
      </c>
      <c r="C10" s="42">
        <v>1</v>
      </c>
      <c r="D10" s="42">
        <v>1</v>
      </c>
      <c r="E10" s="42">
        <v>7</v>
      </c>
      <c r="F10" s="43">
        <v>83</v>
      </c>
      <c r="G10" s="73"/>
      <c r="H10" s="73"/>
      <c r="I10" s="80"/>
      <c r="J10" s="73"/>
      <c r="K10" s="70"/>
      <c r="L10" s="44">
        <v>0</v>
      </c>
      <c r="M10" s="42">
        <v>7</v>
      </c>
      <c r="N10" s="42">
        <v>8</v>
      </c>
      <c r="O10" s="43">
        <v>74</v>
      </c>
      <c r="P10" s="73"/>
      <c r="Q10" s="73"/>
      <c r="R10" s="80"/>
      <c r="S10" s="73"/>
      <c r="T10" s="70"/>
      <c r="U10" s="64"/>
      <c r="V10" s="73"/>
      <c r="W10" s="77"/>
      <c r="X10" s="73"/>
      <c r="Y10" s="67"/>
    </row>
    <row r="11" spans="1:25" ht="17.25" thickTop="1">
      <c r="A11" s="97" t="s">
        <v>12</v>
      </c>
      <c r="B11" s="19" t="s">
        <v>1</v>
      </c>
      <c r="C11" s="37">
        <v>60</v>
      </c>
      <c r="D11" s="37">
        <v>15</v>
      </c>
      <c r="E11" s="37">
        <v>0</v>
      </c>
      <c r="F11" s="37">
        <v>1</v>
      </c>
      <c r="G11" s="71">
        <f>SUM(C11:F14)</f>
        <v>306</v>
      </c>
      <c r="H11" s="71">
        <f>G11-J11</f>
        <v>222</v>
      </c>
      <c r="I11" s="78">
        <f>IF(G11&gt;0,H11/G11,"")</f>
        <v>0.7254901960784313</v>
      </c>
      <c r="J11" s="71">
        <f>F14</f>
        <v>84</v>
      </c>
      <c r="K11" s="68">
        <f>IF(G11&gt;0,J11/G11,"")</f>
        <v>0.27450980392156865</v>
      </c>
      <c r="L11" s="39">
        <v>110</v>
      </c>
      <c r="M11" s="37">
        <v>22</v>
      </c>
      <c r="N11" s="37">
        <v>1</v>
      </c>
      <c r="O11" s="37">
        <v>0</v>
      </c>
      <c r="P11" s="71">
        <f>SUM(L11:O14)</f>
        <v>342</v>
      </c>
      <c r="Q11" s="71">
        <f>P11-S11</f>
        <v>284</v>
      </c>
      <c r="R11" s="78">
        <f>IF(P11&gt;0,Q11/P11,"")</f>
        <v>0.8304093567251462</v>
      </c>
      <c r="S11" s="71">
        <f>O14</f>
        <v>58</v>
      </c>
      <c r="T11" s="68">
        <f>IF(P11&gt;0,S11/P11,"")</f>
        <v>0.1695906432748538</v>
      </c>
      <c r="U11" s="62">
        <f>P11+G11</f>
        <v>648</v>
      </c>
      <c r="V11" s="74">
        <f>H11+Q11</f>
        <v>506</v>
      </c>
      <c r="W11" s="75">
        <f>IF(U11&gt;0,V11/U11,"")</f>
        <v>0.7808641975308642</v>
      </c>
      <c r="X11" s="74">
        <f>S11+J11</f>
        <v>142</v>
      </c>
      <c r="Y11" s="65">
        <f>IF(U11&gt;0,X11/U11,"")</f>
        <v>0.2191358024691358</v>
      </c>
    </row>
    <row r="12" spans="1:25" ht="16.5">
      <c r="A12" s="98"/>
      <c r="B12" s="4" t="s">
        <v>3</v>
      </c>
      <c r="C12" s="45">
        <v>12</v>
      </c>
      <c r="D12" s="45">
        <v>77</v>
      </c>
      <c r="E12" s="45">
        <v>4</v>
      </c>
      <c r="F12" s="45">
        <v>9</v>
      </c>
      <c r="G12" s="72"/>
      <c r="H12" s="72"/>
      <c r="I12" s="79"/>
      <c r="J12" s="72"/>
      <c r="K12" s="69"/>
      <c r="L12" s="46">
        <v>20</v>
      </c>
      <c r="M12" s="45">
        <v>66</v>
      </c>
      <c r="N12" s="45">
        <v>8</v>
      </c>
      <c r="O12" s="45">
        <v>5</v>
      </c>
      <c r="P12" s="72"/>
      <c r="Q12" s="72"/>
      <c r="R12" s="79"/>
      <c r="S12" s="72"/>
      <c r="T12" s="69"/>
      <c r="U12" s="63"/>
      <c r="V12" s="72"/>
      <c r="W12" s="76"/>
      <c r="X12" s="72"/>
      <c r="Y12" s="66"/>
    </row>
    <row r="13" spans="1:25" ht="16.5">
      <c r="A13" s="98"/>
      <c r="B13" s="4" t="s">
        <v>4</v>
      </c>
      <c r="C13" s="45">
        <v>0</v>
      </c>
      <c r="D13" s="45">
        <v>10</v>
      </c>
      <c r="E13" s="45">
        <v>10</v>
      </c>
      <c r="F13" s="45">
        <v>6</v>
      </c>
      <c r="G13" s="72"/>
      <c r="H13" s="72"/>
      <c r="I13" s="79"/>
      <c r="J13" s="72"/>
      <c r="K13" s="69"/>
      <c r="L13" s="46">
        <v>2</v>
      </c>
      <c r="M13" s="45">
        <v>7</v>
      </c>
      <c r="N13" s="45">
        <v>14</v>
      </c>
      <c r="O13" s="45">
        <v>10</v>
      </c>
      <c r="P13" s="72"/>
      <c r="Q13" s="72"/>
      <c r="R13" s="79"/>
      <c r="S13" s="72"/>
      <c r="T13" s="69"/>
      <c r="U13" s="63"/>
      <c r="V13" s="72"/>
      <c r="W13" s="76"/>
      <c r="X13" s="72"/>
      <c r="Y13" s="66"/>
    </row>
    <row r="14" spans="1:25" ht="17.25" thickBot="1">
      <c r="A14" s="99"/>
      <c r="B14" s="14" t="s">
        <v>2</v>
      </c>
      <c r="C14" s="47">
        <v>2</v>
      </c>
      <c r="D14" s="47">
        <v>7</v>
      </c>
      <c r="E14" s="47">
        <v>9</v>
      </c>
      <c r="F14" s="43">
        <v>84</v>
      </c>
      <c r="G14" s="73"/>
      <c r="H14" s="73"/>
      <c r="I14" s="80"/>
      <c r="J14" s="73"/>
      <c r="K14" s="70"/>
      <c r="L14" s="48">
        <v>4</v>
      </c>
      <c r="M14" s="47">
        <v>6</v>
      </c>
      <c r="N14" s="47">
        <v>9</v>
      </c>
      <c r="O14" s="43">
        <v>58</v>
      </c>
      <c r="P14" s="73"/>
      <c r="Q14" s="73"/>
      <c r="R14" s="80"/>
      <c r="S14" s="73"/>
      <c r="T14" s="70"/>
      <c r="U14" s="64"/>
      <c r="V14" s="73"/>
      <c r="W14" s="77"/>
      <c r="X14" s="73"/>
      <c r="Y14" s="67"/>
    </row>
    <row r="15" spans="1:25" ht="17.25" thickTop="1">
      <c r="A15" s="97" t="s">
        <v>7</v>
      </c>
      <c r="B15" s="19" t="s">
        <v>1</v>
      </c>
      <c r="C15" s="49">
        <v>84</v>
      </c>
      <c r="D15" s="49">
        <v>18</v>
      </c>
      <c r="E15" s="49">
        <v>0</v>
      </c>
      <c r="F15" s="49">
        <v>0</v>
      </c>
      <c r="G15" s="71">
        <f>SUM(C15:F18)</f>
        <v>321</v>
      </c>
      <c r="H15" s="71">
        <f>G15-J15</f>
        <v>243</v>
      </c>
      <c r="I15" s="78">
        <f>IF(G15&gt;0,H15/G15,"")</f>
        <v>0.7570093457943925</v>
      </c>
      <c r="J15" s="71">
        <f>F18</f>
        <v>78</v>
      </c>
      <c r="K15" s="68">
        <f>IF(G15&gt;0,J15/G15,"")</f>
        <v>0.24299065420560748</v>
      </c>
      <c r="L15" s="50">
        <v>93</v>
      </c>
      <c r="M15" s="49">
        <v>6</v>
      </c>
      <c r="N15" s="49">
        <v>1</v>
      </c>
      <c r="O15" s="49">
        <v>1</v>
      </c>
      <c r="P15" s="71">
        <f>SUM(L15:O18)</f>
        <v>288</v>
      </c>
      <c r="Q15" s="71">
        <f>P15-S15</f>
        <v>241</v>
      </c>
      <c r="R15" s="78">
        <f>IF(P15&gt;0,Q15/P15,"")</f>
        <v>0.8368055555555556</v>
      </c>
      <c r="S15" s="71">
        <f>O18</f>
        <v>47</v>
      </c>
      <c r="T15" s="68">
        <f>IF(P15&gt;0,S15/P15,"")</f>
        <v>0.16319444444444445</v>
      </c>
      <c r="U15" s="62">
        <f>P15+G15</f>
        <v>609</v>
      </c>
      <c r="V15" s="74">
        <f>H15+Q15</f>
        <v>484</v>
      </c>
      <c r="W15" s="75">
        <f>IF(U15&gt;0,V15/U15,"")</f>
        <v>0.7947454844006568</v>
      </c>
      <c r="X15" s="74">
        <f>S15+J15</f>
        <v>125</v>
      </c>
      <c r="Y15" s="65">
        <f>IF(U15&gt;0,X15/U15,"")</f>
        <v>0.20525451559934318</v>
      </c>
    </row>
    <row r="16" spans="1:25" ht="16.5">
      <c r="A16" s="98"/>
      <c r="B16" s="4" t="s">
        <v>3</v>
      </c>
      <c r="C16" s="45">
        <v>14</v>
      </c>
      <c r="D16" s="45">
        <v>63</v>
      </c>
      <c r="E16" s="45">
        <v>7</v>
      </c>
      <c r="F16" s="45">
        <v>2</v>
      </c>
      <c r="G16" s="72"/>
      <c r="H16" s="72"/>
      <c r="I16" s="79"/>
      <c r="J16" s="72"/>
      <c r="K16" s="69"/>
      <c r="L16" s="46">
        <v>11</v>
      </c>
      <c r="M16" s="45">
        <v>77</v>
      </c>
      <c r="N16" s="45">
        <v>14</v>
      </c>
      <c r="O16" s="45">
        <v>5</v>
      </c>
      <c r="P16" s="72"/>
      <c r="Q16" s="72"/>
      <c r="R16" s="79"/>
      <c r="S16" s="72"/>
      <c r="T16" s="69"/>
      <c r="U16" s="63"/>
      <c r="V16" s="72"/>
      <c r="W16" s="76"/>
      <c r="X16" s="72"/>
      <c r="Y16" s="66"/>
    </row>
    <row r="17" spans="1:25" ht="16.5">
      <c r="A17" s="98"/>
      <c r="B17" s="4" t="s">
        <v>4</v>
      </c>
      <c r="C17" s="45">
        <v>1</v>
      </c>
      <c r="D17" s="45">
        <v>13</v>
      </c>
      <c r="E17" s="45">
        <v>20</v>
      </c>
      <c r="F17" s="45">
        <v>9</v>
      </c>
      <c r="G17" s="72"/>
      <c r="H17" s="72"/>
      <c r="I17" s="79"/>
      <c r="J17" s="72"/>
      <c r="K17" s="69"/>
      <c r="L17" s="46">
        <v>0</v>
      </c>
      <c r="M17" s="45">
        <v>5</v>
      </c>
      <c r="N17" s="45">
        <v>7</v>
      </c>
      <c r="O17" s="45">
        <v>7</v>
      </c>
      <c r="P17" s="72"/>
      <c r="Q17" s="72"/>
      <c r="R17" s="79"/>
      <c r="S17" s="72"/>
      <c r="T17" s="69"/>
      <c r="U17" s="63"/>
      <c r="V17" s="72"/>
      <c r="W17" s="76"/>
      <c r="X17" s="72"/>
      <c r="Y17" s="66"/>
    </row>
    <row r="18" spans="1:25" ht="17.25" thickBot="1">
      <c r="A18" s="99"/>
      <c r="B18" s="14" t="s">
        <v>2</v>
      </c>
      <c r="C18" s="47">
        <v>1</v>
      </c>
      <c r="D18" s="47">
        <v>5</v>
      </c>
      <c r="E18" s="47">
        <v>6</v>
      </c>
      <c r="F18" s="43">
        <v>78</v>
      </c>
      <c r="G18" s="73"/>
      <c r="H18" s="73"/>
      <c r="I18" s="80"/>
      <c r="J18" s="73"/>
      <c r="K18" s="70"/>
      <c r="L18" s="48">
        <v>2</v>
      </c>
      <c r="M18" s="47">
        <v>3</v>
      </c>
      <c r="N18" s="47">
        <v>9</v>
      </c>
      <c r="O18" s="43">
        <v>47</v>
      </c>
      <c r="P18" s="73"/>
      <c r="Q18" s="73"/>
      <c r="R18" s="80"/>
      <c r="S18" s="73"/>
      <c r="T18" s="70"/>
      <c r="U18" s="64"/>
      <c r="V18" s="73"/>
      <c r="W18" s="77"/>
      <c r="X18" s="73"/>
      <c r="Y18" s="67"/>
    </row>
    <row r="19" spans="1:25" ht="17.25" thickTop="1">
      <c r="A19" s="97" t="s">
        <v>8</v>
      </c>
      <c r="B19" s="19" t="s">
        <v>1</v>
      </c>
      <c r="C19" s="49">
        <v>0</v>
      </c>
      <c r="D19" s="49">
        <v>0</v>
      </c>
      <c r="E19" s="49">
        <v>0</v>
      </c>
      <c r="F19" s="49">
        <v>0</v>
      </c>
      <c r="G19" s="71">
        <f>SUM(C19:F22)</f>
        <v>0</v>
      </c>
      <c r="H19" s="71">
        <f>G19-J19</f>
        <v>0</v>
      </c>
      <c r="I19" s="78">
        <f>IF(G19&gt;0,H19/G19,"")</f>
      </c>
      <c r="J19" s="71">
        <f>F22</f>
        <v>0</v>
      </c>
      <c r="K19" s="68">
        <f>IF(G19&gt;0,J19/G19,"")</f>
      </c>
      <c r="L19" s="50">
        <v>0</v>
      </c>
      <c r="M19" s="49">
        <v>0</v>
      </c>
      <c r="N19" s="49">
        <v>0</v>
      </c>
      <c r="O19" s="49">
        <v>0</v>
      </c>
      <c r="P19" s="71">
        <f>SUM(L19:O22)</f>
        <v>0</v>
      </c>
      <c r="Q19" s="71">
        <f>P19-S19</f>
        <v>0</v>
      </c>
      <c r="R19" s="78">
        <f>IF(P19&gt;0,Q19/P19,"")</f>
      </c>
      <c r="S19" s="71">
        <f>O22</f>
        <v>0</v>
      </c>
      <c r="T19" s="68">
        <f>IF(P19&gt;0,S19/P19,"")</f>
      </c>
      <c r="U19" s="62">
        <f>P19+G19</f>
        <v>0</v>
      </c>
      <c r="V19" s="74">
        <f>H19+Q19</f>
        <v>0</v>
      </c>
      <c r="W19" s="75">
        <f>IF(U19&gt;0,V19/U19,"")</f>
      </c>
      <c r="X19" s="74">
        <f>S19+J19</f>
        <v>0</v>
      </c>
      <c r="Y19" s="65">
        <f>IF(U19&gt;0,X19/U19,"")</f>
      </c>
    </row>
    <row r="20" spans="1:25" ht="16.5">
      <c r="A20" s="98"/>
      <c r="B20" s="4" t="s">
        <v>3</v>
      </c>
      <c r="C20" s="45">
        <v>0</v>
      </c>
      <c r="D20" s="45">
        <v>0</v>
      </c>
      <c r="E20" s="45">
        <v>0</v>
      </c>
      <c r="F20" s="45">
        <v>0</v>
      </c>
      <c r="G20" s="72"/>
      <c r="H20" s="72"/>
      <c r="I20" s="79"/>
      <c r="J20" s="72"/>
      <c r="K20" s="69"/>
      <c r="L20" s="46">
        <v>0</v>
      </c>
      <c r="M20" s="45">
        <v>0</v>
      </c>
      <c r="N20" s="45">
        <v>0</v>
      </c>
      <c r="O20" s="45">
        <v>0</v>
      </c>
      <c r="P20" s="72"/>
      <c r="Q20" s="72"/>
      <c r="R20" s="79"/>
      <c r="S20" s="72"/>
      <c r="T20" s="69"/>
      <c r="U20" s="63"/>
      <c r="V20" s="72"/>
      <c r="W20" s="76"/>
      <c r="X20" s="72"/>
      <c r="Y20" s="66"/>
    </row>
    <row r="21" spans="1:25" ht="16.5">
      <c r="A21" s="98"/>
      <c r="B21" s="4" t="s">
        <v>4</v>
      </c>
      <c r="C21" s="45">
        <v>0</v>
      </c>
      <c r="D21" s="45">
        <v>0</v>
      </c>
      <c r="E21" s="45">
        <v>0</v>
      </c>
      <c r="F21" s="45">
        <v>0</v>
      </c>
      <c r="G21" s="72"/>
      <c r="H21" s="72"/>
      <c r="I21" s="79"/>
      <c r="J21" s="72"/>
      <c r="K21" s="69"/>
      <c r="L21" s="46">
        <v>0</v>
      </c>
      <c r="M21" s="45">
        <v>0</v>
      </c>
      <c r="N21" s="45">
        <v>0</v>
      </c>
      <c r="O21" s="45">
        <v>0</v>
      </c>
      <c r="P21" s="72"/>
      <c r="Q21" s="72"/>
      <c r="R21" s="79"/>
      <c r="S21" s="72"/>
      <c r="T21" s="69"/>
      <c r="U21" s="63"/>
      <c r="V21" s="72"/>
      <c r="W21" s="76"/>
      <c r="X21" s="72"/>
      <c r="Y21" s="66"/>
    </row>
    <row r="22" spans="1:25" ht="17.25" thickBot="1">
      <c r="A22" s="99"/>
      <c r="B22" s="14" t="s">
        <v>2</v>
      </c>
      <c r="C22" s="47">
        <v>0</v>
      </c>
      <c r="D22" s="47">
        <v>0</v>
      </c>
      <c r="E22" s="47">
        <v>0</v>
      </c>
      <c r="F22" s="43">
        <v>0</v>
      </c>
      <c r="G22" s="73"/>
      <c r="H22" s="73"/>
      <c r="I22" s="80"/>
      <c r="J22" s="73"/>
      <c r="K22" s="70"/>
      <c r="L22" s="48">
        <v>0</v>
      </c>
      <c r="M22" s="47">
        <v>0</v>
      </c>
      <c r="N22" s="47">
        <v>0</v>
      </c>
      <c r="O22" s="43">
        <v>0</v>
      </c>
      <c r="P22" s="73"/>
      <c r="Q22" s="73"/>
      <c r="R22" s="80"/>
      <c r="S22" s="73"/>
      <c r="T22" s="70"/>
      <c r="U22" s="64"/>
      <c r="V22" s="73"/>
      <c r="W22" s="77"/>
      <c r="X22" s="73"/>
      <c r="Y22" s="67"/>
    </row>
    <row r="23" spans="1:25" ht="17.25" thickTop="1">
      <c r="A23" s="89" t="s">
        <v>9</v>
      </c>
      <c r="B23" s="19" t="s">
        <v>1</v>
      </c>
      <c r="C23" s="49">
        <v>0</v>
      </c>
      <c r="D23" s="49">
        <v>0</v>
      </c>
      <c r="E23" s="49">
        <v>0</v>
      </c>
      <c r="F23" s="49">
        <v>0</v>
      </c>
      <c r="G23" s="71">
        <f>SUM(C23:F26)</f>
        <v>0</v>
      </c>
      <c r="H23" s="71">
        <f>G23-J23</f>
        <v>0</v>
      </c>
      <c r="I23" s="78">
        <f>IF(G23&gt;0,H23/G23,"")</f>
      </c>
      <c r="J23" s="71">
        <f>F26</f>
        <v>0</v>
      </c>
      <c r="K23" s="68">
        <f>IF(G23&gt;0,J23/G23,"")</f>
      </c>
      <c r="L23" s="50">
        <v>0</v>
      </c>
      <c r="M23" s="49">
        <v>0</v>
      </c>
      <c r="N23" s="49">
        <v>0</v>
      </c>
      <c r="O23" s="49">
        <v>0</v>
      </c>
      <c r="P23" s="71">
        <f>SUM(L23:O26)</f>
        <v>0</v>
      </c>
      <c r="Q23" s="71">
        <f>P23-S23</f>
        <v>0</v>
      </c>
      <c r="R23" s="78">
        <f>IF(P23&gt;0,Q23/P23,"")</f>
      </c>
      <c r="S23" s="71">
        <f>O26</f>
        <v>0</v>
      </c>
      <c r="T23" s="68">
        <f>IF(P23&gt;0,S23/P23,"")</f>
      </c>
      <c r="U23" s="62">
        <f>P23+G23</f>
        <v>0</v>
      </c>
      <c r="V23" s="74">
        <f>H23+Q23</f>
        <v>0</v>
      </c>
      <c r="W23" s="75">
        <f>IF(U23&gt;0,V23/U23,"")</f>
      </c>
      <c r="X23" s="74">
        <f>S23+J23</f>
        <v>0</v>
      </c>
      <c r="Y23" s="65">
        <f>IF(U23&gt;0,X23/U23,"")</f>
      </c>
    </row>
    <row r="24" spans="1:25" ht="16.5">
      <c r="A24" s="90"/>
      <c r="B24" s="4" t="s">
        <v>3</v>
      </c>
      <c r="C24" s="45">
        <v>0</v>
      </c>
      <c r="D24" s="45">
        <v>0</v>
      </c>
      <c r="E24" s="45">
        <v>0</v>
      </c>
      <c r="F24" s="45">
        <v>0</v>
      </c>
      <c r="G24" s="72"/>
      <c r="H24" s="72"/>
      <c r="I24" s="79"/>
      <c r="J24" s="72"/>
      <c r="K24" s="69"/>
      <c r="L24" s="46">
        <v>0</v>
      </c>
      <c r="M24" s="45">
        <v>0</v>
      </c>
      <c r="N24" s="45">
        <v>0</v>
      </c>
      <c r="O24" s="45">
        <v>0</v>
      </c>
      <c r="P24" s="72"/>
      <c r="Q24" s="72"/>
      <c r="R24" s="79"/>
      <c r="S24" s="72"/>
      <c r="T24" s="69"/>
      <c r="U24" s="63"/>
      <c r="V24" s="72"/>
      <c r="W24" s="76"/>
      <c r="X24" s="72"/>
      <c r="Y24" s="66"/>
    </row>
    <row r="25" spans="1:25" ht="16.5">
      <c r="A25" s="90"/>
      <c r="B25" s="4" t="s">
        <v>4</v>
      </c>
      <c r="C25" s="45">
        <v>0</v>
      </c>
      <c r="D25" s="45">
        <v>0</v>
      </c>
      <c r="E25" s="45">
        <v>0</v>
      </c>
      <c r="F25" s="45">
        <v>0</v>
      </c>
      <c r="G25" s="72"/>
      <c r="H25" s="72"/>
      <c r="I25" s="79"/>
      <c r="J25" s="72"/>
      <c r="K25" s="69"/>
      <c r="L25" s="46">
        <v>0</v>
      </c>
      <c r="M25" s="45">
        <v>0</v>
      </c>
      <c r="N25" s="45">
        <v>0</v>
      </c>
      <c r="O25" s="45">
        <v>0</v>
      </c>
      <c r="P25" s="72"/>
      <c r="Q25" s="72"/>
      <c r="R25" s="79"/>
      <c r="S25" s="72"/>
      <c r="T25" s="69"/>
      <c r="U25" s="63"/>
      <c r="V25" s="72"/>
      <c r="W25" s="76"/>
      <c r="X25" s="72"/>
      <c r="Y25" s="66"/>
    </row>
    <row r="26" spans="1:25" ht="17.25" thickBot="1">
      <c r="A26" s="91"/>
      <c r="B26" s="14" t="s">
        <v>2</v>
      </c>
      <c r="C26" s="47">
        <v>0</v>
      </c>
      <c r="D26" s="47">
        <v>0</v>
      </c>
      <c r="E26" s="47">
        <v>0</v>
      </c>
      <c r="F26" s="43">
        <v>0</v>
      </c>
      <c r="G26" s="73"/>
      <c r="H26" s="73"/>
      <c r="I26" s="80"/>
      <c r="J26" s="73"/>
      <c r="K26" s="70"/>
      <c r="L26" s="48">
        <v>0</v>
      </c>
      <c r="M26" s="47">
        <v>0</v>
      </c>
      <c r="N26" s="47">
        <v>0</v>
      </c>
      <c r="O26" s="43">
        <v>0</v>
      </c>
      <c r="P26" s="73"/>
      <c r="Q26" s="73"/>
      <c r="R26" s="80"/>
      <c r="S26" s="73"/>
      <c r="T26" s="70"/>
      <c r="U26" s="64"/>
      <c r="V26" s="73"/>
      <c r="W26" s="77"/>
      <c r="X26" s="73"/>
      <c r="Y26" s="67"/>
    </row>
    <row r="27" spans="1:25" ht="17.25" thickTop="1">
      <c r="A27" s="89" t="s">
        <v>10</v>
      </c>
      <c r="B27" s="19" t="s">
        <v>1</v>
      </c>
      <c r="C27" s="49">
        <v>0</v>
      </c>
      <c r="D27" s="49">
        <v>0</v>
      </c>
      <c r="E27" s="49">
        <v>0</v>
      </c>
      <c r="F27" s="49">
        <v>0</v>
      </c>
      <c r="G27" s="71">
        <f>SUM(C27:F30)</f>
        <v>0</v>
      </c>
      <c r="H27" s="71">
        <f>G27-J27</f>
        <v>0</v>
      </c>
      <c r="I27" s="78">
        <f>IF(G27&gt;0,H27/G27,"")</f>
      </c>
      <c r="J27" s="71">
        <f>F30</f>
        <v>0</v>
      </c>
      <c r="K27" s="68">
        <f>IF(G27&gt;0,J27/G27,"")</f>
      </c>
      <c r="L27" s="50">
        <v>0</v>
      </c>
      <c r="M27" s="49">
        <v>0</v>
      </c>
      <c r="N27" s="49">
        <v>0</v>
      </c>
      <c r="O27" s="49">
        <v>0</v>
      </c>
      <c r="P27" s="71">
        <f>SUM(L27:O30)</f>
        <v>0</v>
      </c>
      <c r="Q27" s="71">
        <f>P27-S27</f>
        <v>0</v>
      </c>
      <c r="R27" s="78">
        <f>IF(P27&gt;0,Q27/P27,"")</f>
      </c>
      <c r="S27" s="71">
        <f>O30</f>
        <v>0</v>
      </c>
      <c r="T27" s="68">
        <f>IF(P27&gt;0,S27/P27,"")</f>
      </c>
      <c r="U27" s="62">
        <f>P27+G27</f>
        <v>0</v>
      </c>
      <c r="V27" s="74">
        <f>H27+Q27</f>
        <v>0</v>
      </c>
      <c r="W27" s="75">
        <f>IF(U27&gt;0,V27/U27,"")</f>
      </c>
      <c r="X27" s="74">
        <f>S27+J27</f>
        <v>0</v>
      </c>
      <c r="Y27" s="65">
        <f>IF(U27&gt;0,X27/U27,"")</f>
      </c>
    </row>
    <row r="28" spans="1:25" ht="16.5">
      <c r="A28" s="90"/>
      <c r="B28" s="4" t="s">
        <v>3</v>
      </c>
      <c r="C28" s="45">
        <v>0</v>
      </c>
      <c r="D28" s="45">
        <v>0</v>
      </c>
      <c r="E28" s="45">
        <v>0</v>
      </c>
      <c r="F28" s="45">
        <v>0</v>
      </c>
      <c r="G28" s="72"/>
      <c r="H28" s="72"/>
      <c r="I28" s="79"/>
      <c r="J28" s="72"/>
      <c r="K28" s="69"/>
      <c r="L28" s="46">
        <v>0</v>
      </c>
      <c r="M28" s="45">
        <v>0</v>
      </c>
      <c r="N28" s="45">
        <v>0</v>
      </c>
      <c r="O28" s="45">
        <v>0</v>
      </c>
      <c r="P28" s="72"/>
      <c r="Q28" s="72"/>
      <c r="R28" s="79"/>
      <c r="S28" s="72"/>
      <c r="T28" s="69"/>
      <c r="U28" s="63"/>
      <c r="V28" s="72"/>
      <c r="W28" s="76"/>
      <c r="X28" s="72"/>
      <c r="Y28" s="66"/>
    </row>
    <row r="29" spans="1:25" ht="16.5">
      <c r="A29" s="90"/>
      <c r="B29" s="4" t="s">
        <v>4</v>
      </c>
      <c r="C29" s="45">
        <v>0</v>
      </c>
      <c r="D29" s="45">
        <v>0</v>
      </c>
      <c r="E29" s="45">
        <v>0</v>
      </c>
      <c r="F29" s="45">
        <v>0</v>
      </c>
      <c r="G29" s="72"/>
      <c r="H29" s="72"/>
      <c r="I29" s="79"/>
      <c r="J29" s="72"/>
      <c r="K29" s="69"/>
      <c r="L29" s="46">
        <v>0</v>
      </c>
      <c r="M29" s="45">
        <v>0</v>
      </c>
      <c r="N29" s="45">
        <v>0</v>
      </c>
      <c r="O29" s="45">
        <v>0</v>
      </c>
      <c r="P29" s="72"/>
      <c r="Q29" s="72"/>
      <c r="R29" s="79"/>
      <c r="S29" s="72"/>
      <c r="T29" s="69"/>
      <c r="U29" s="63"/>
      <c r="V29" s="72"/>
      <c r="W29" s="76"/>
      <c r="X29" s="72"/>
      <c r="Y29" s="66"/>
    </row>
    <row r="30" spans="1:25" ht="17.25" thickBot="1">
      <c r="A30" s="91"/>
      <c r="B30" s="14" t="s">
        <v>2</v>
      </c>
      <c r="C30" s="47">
        <v>0</v>
      </c>
      <c r="D30" s="47">
        <v>0</v>
      </c>
      <c r="E30" s="47">
        <v>0</v>
      </c>
      <c r="F30" s="43">
        <v>0</v>
      </c>
      <c r="G30" s="73"/>
      <c r="H30" s="73"/>
      <c r="I30" s="80"/>
      <c r="J30" s="73"/>
      <c r="K30" s="70"/>
      <c r="L30" s="48">
        <v>0</v>
      </c>
      <c r="M30" s="47">
        <v>0</v>
      </c>
      <c r="N30" s="47">
        <v>0</v>
      </c>
      <c r="O30" s="43">
        <v>0</v>
      </c>
      <c r="P30" s="73"/>
      <c r="Q30" s="73"/>
      <c r="R30" s="80"/>
      <c r="S30" s="73"/>
      <c r="T30" s="70"/>
      <c r="U30" s="64"/>
      <c r="V30" s="73"/>
      <c r="W30" s="77"/>
      <c r="X30" s="73"/>
      <c r="Y30" s="67"/>
    </row>
    <row r="31" spans="1:25" ht="18" thickBot="1" thickTop="1">
      <c r="A31" s="20" t="s">
        <v>13</v>
      </c>
      <c r="B31" s="21"/>
      <c r="C31" s="105"/>
      <c r="D31" s="106"/>
      <c r="E31" s="107"/>
      <c r="F31" s="56"/>
      <c r="G31" s="51">
        <f>SUM(G7:G30)</f>
        <v>939</v>
      </c>
      <c r="H31" s="51">
        <f>SUM(H7:H30)</f>
        <v>694</v>
      </c>
      <c r="I31" s="52">
        <f>IF(G31&gt;0,H31/G31,"")</f>
        <v>0.739084132055378</v>
      </c>
      <c r="J31" s="51">
        <f>SUM(J7:J30)</f>
        <v>245</v>
      </c>
      <c r="K31" s="53">
        <f>IF(G31&gt;0,J31/G31,"")</f>
        <v>0.26091586794462196</v>
      </c>
      <c r="L31" s="106"/>
      <c r="M31" s="106"/>
      <c r="N31" s="107"/>
      <c r="O31" s="56"/>
      <c r="P31" s="51">
        <f>SUM(P7:P30)</f>
        <v>1016</v>
      </c>
      <c r="Q31" s="51">
        <f>SUM(Q7:Q30)</f>
        <v>837</v>
      </c>
      <c r="R31" s="52">
        <f>IF(P31&gt;0,Q31/P31,"")</f>
        <v>0.8238188976377953</v>
      </c>
      <c r="S31" s="51">
        <f>SUM(S7:S30)</f>
        <v>179</v>
      </c>
      <c r="T31" s="53">
        <f>IF(P31&gt;0,S31/P31,"")</f>
        <v>0.17618110236220472</v>
      </c>
      <c r="U31" s="51">
        <f>SUM(U7:U30)</f>
        <v>1955</v>
      </c>
      <c r="V31" s="51">
        <f>SUM(V7:V30)</f>
        <v>1531</v>
      </c>
      <c r="W31" s="55">
        <f>IF(U31&gt;0,V31/U31,"")</f>
        <v>0.7831202046035806</v>
      </c>
      <c r="X31" s="51">
        <f>SUM(X7:X30)</f>
        <v>424</v>
      </c>
      <c r="Y31" s="54">
        <f>IF(U31&gt;0,X31/U31,"")</f>
        <v>0.21687979539641944</v>
      </c>
    </row>
    <row r="32" spans="1:25" s="2" customFormat="1" ht="19.5" customHeight="1" thickTop="1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</row>
    <row r="33" spans="1:21" ht="15.75" customHeight="1">
      <c r="A33" s="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3"/>
      <c r="P33" s="3"/>
      <c r="U33" s="3"/>
    </row>
    <row r="34" spans="1:21" ht="16.5">
      <c r="A34" s="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3"/>
      <c r="P34" s="3"/>
      <c r="U34" s="3"/>
    </row>
    <row r="35" spans="1:25" ht="16.5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3"/>
      <c r="M35" s="13"/>
      <c r="N35" s="13"/>
      <c r="O35" s="13"/>
      <c r="P35" s="12"/>
      <c r="Q35" s="13"/>
      <c r="R35" s="13"/>
      <c r="S35" s="13"/>
      <c r="T35" s="13"/>
      <c r="U35" s="12"/>
      <c r="V35" s="13"/>
      <c r="W35" s="13"/>
      <c r="X35" s="13"/>
      <c r="Y35" s="13"/>
    </row>
    <row r="36" spans="1:2" ht="16.5">
      <c r="A36" s="3"/>
      <c r="B36" s="5"/>
    </row>
  </sheetData>
  <mergeCells count="114">
    <mergeCell ref="A32:Y32"/>
    <mergeCell ref="A2:Y2"/>
    <mergeCell ref="W23:W26"/>
    <mergeCell ref="X23:X26"/>
    <mergeCell ref="Y23:Y26"/>
    <mergeCell ref="S23:S26"/>
    <mergeCell ref="W19:W22"/>
    <mergeCell ref="X19:X22"/>
    <mergeCell ref="Y19:Y22"/>
    <mergeCell ref="X11:X14"/>
    <mergeCell ref="V27:V30"/>
    <mergeCell ref="U23:U26"/>
    <mergeCell ref="U27:U30"/>
    <mergeCell ref="U19:U22"/>
    <mergeCell ref="Y11:Y14"/>
    <mergeCell ref="V15:V18"/>
    <mergeCell ref="W15:W18"/>
    <mergeCell ref="X15:X18"/>
    <mergeCell ref="Y15:Y18"/>
    <mergeCell ref="Y27:Y30"/>
    <mergeCell ref="Q15:Q18"/>
    <mergeCell ref="R15:R18"/>
    <mergeCell ref="S15:S18"/>
    <mergeCell ref="T15:T18"/>
    <mergeCell ref="S19:S22"/>
    <mergeCell ref="T19:T22"/>
    <mergeCell ref="S27:S30"/>
    <mergeCell ref="T23:T26"/>
    <mergeCell ref="W27:W30"/>
    <mergeCell ref="J23:J26"/>
    <mergeCell ref="J27:J30"/>
    <mergeCell ref="Q7:Q10"/>
    <mergeCell ref="R7:R10"/>
    <mergeCell ref="Q11:Q14"/>
    <mergeCell ref="R11:R14"/>
    <mergeCell ref="Q19:Q22"/>
    <mergeCell ref="R19:R22"/>
    <mergeCell ref="Q23:Q26"/>
    <mergeCell ref="R23:R26"/>
    <mergeCell ref="A3:Y3"/>
    <mergeCell ref="C31:E31"/>
    <mergeCell ref="L31:N31"/>
    <mergeCell ref="H7:H10"/>
    <mergeCell ref="H11:H14"/>
    <mergeCell ref="H15:H18"/>
    <mergeCell ref="H19:H22"/>
    <mergeCell ref="H23:H26"/>
    <mergeCell ref="H27:H30"/>
    <mergeCell ref="A23:A26"/>
    <mergeCell ref="A27:A30"/>
    <mergeCell ref="B5:B6"/>
    <mergeCell ref="A7:A10"/>
    <mergeCell ref="A11:A14"/>
    <mergeCell ref="A15:A18"/>
    <mergeCell ref="A19:A22"/>
    <mergeCell ref="A4:A6"/>
    <mergeCell ref="L5:L6"/>
    <mergeCell ref="M5:M6"/>
    <mergeCell ref="N5:N6"/>
    <mergeCell ref="C5:C6"/>
    <mergeCell ref="D5:D6"/>
    <mergeCell ref="E5:E6"/>
    <mergeCell ref="F5:F6"/>
    <mergeCell ref="O5:O6"/>
    <mergeCell ref="B33:N34"/>
    <mergeCell ref="I7:I10"/>
    <mergeCell ref="I11:I14"/>
    <mergeCell ref="I15:I18"/>
    <mergeCell ref="I19:I22"/>
    <mergeCell ref="I23:I26"/>
    <mergeCell ref="I27:I30"/>
    <mergeCell ref="J7:J10"/>
    <mergeCell ref="J11:J14"/>
    <mergeCell ref="K23:K26"/>
    <mergeCell ref="K27:K30"/>
    <mergeCell ref="G7:G10"/>
    <mergeCell ref="G23:G26"/>
    <mergeCell ref="G27:G30"/>
    <mergeCell ref="K7:K10"/>
    <mergeCell ref="K11:K14"/>
    <mergeCell ref="K15:K18"/>
    <mergeCell ref="K19:K22"/>
    <mergeCell ref="J15:J18"/>
    <mergeCell ref="G11:G14"/>
    <mergeCell ref="G15:G18"/>
    <mergeCell ref="G19:G22"/>
    <mergeCell ref="P11:P14"/>
    <mergeCell ref="P15:P18"/>
    <mergeCell ref="P19:P22"/>
    <mergeCell ref="J19:J22"/>
    <mergeCell ref="P23:P26"/>
    <mergeCell ref="P27:P30"/>
    <mergeCell ref="Q27:Q30"/>
    <mergeCell ref="R27:R30"/>
    <mergeCell ref="T27:T30"/>
    <mergeCell ref="V7:V10"/>
    <mergeCell ref="W7:W10"/>
    <mergeCell ref="X7:X10"/>
    <mergeCell ref="V11:V14"/>
    <mergeCell ref="W11:W14"/>
    <mergeCell ref="U15:U18"/>
    <mergeCell ref="X27:X30"/>
    <mergeCell ref="V19:V22"/>
    <mergeCell ref="V23:V26"/>
    <mergeCell ref="A1:Y1"/>
    <mergeCell ref="U4:Y4"/>
    <mergeCell ref="U7:U10"/>
    <mergeCell ref="U11:U14"/>
    <mergeCell ref="Y7:Y10"/>
    <mergeCell ref="T7:T10"/>
    <mergeCell ref="S11:S14"/>
    <mergeCell ref="T11:T14"/>
    <mergeCell ref="P7:P10"/>
    <mergeCell ref="S7:S10"/>
  </mergeCells>
  <printOptions/>
  <pageMargins left="0.35433070866141736" right="0.35433070866141736" top="0.3937007874015748" bottom="0.1968503937007874" header="0" footer="0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i240</dc:creator>
  <cp:keywords/>
  <dc:description/>
  <cp:lastModifiedBy>hcvs56789</cp:lastModifiedBy>
  <cp:lastPrinted>2000-08-12T01:37:48Z</cp:lastPrinted>
  <dcterms:created xsi:type="dcterms:W3CDTF">1999-07-19T01:59:13Z</dcterms:created>
  <dcterms:modified xsi:type="dcterms:W3CDTF">2008-05-02T03:28:33Z</dcterms:modified>
  <cp:category/>
  <cp:version/>
  <cp:contentType/>
  <cp:contentStatus/>
</cp:coreProperties>
</file>